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<sst xmlns="http://schemas.openxmlformats.org/spreadsheetml/2006/main" count="73" uniqueCount="66">
  <si>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091101   Утримання центрів соціальних служб для сім'ї, дітей та молоді</t>
  </si>
  <si>
    <t>110104   Видатки на заходи, передбачені державними і місцевими програмами розвитку культури і мистецтва</t>
  </si>
  <si>
    <t>070101   Дошкільні заклади освіти</t>
  </si>
  <si>
    <t>070201   Загальноосвітні школи (в т. ч. школа-дитячий садок, інтернат при школі), спеціалізовані школи, ліцеї, гімназії, колегіуми</t>
  </si>
  <si>
    <t>070401   Позашкільні заклади освіти, заходи із позашкільної роботи з дітьми</t>
  </si>
  <si>
    <t>070802   Методична робота, інші заходи у сфері народної освіти</t>
  </si>
  <si>
    <t>070803   Служби технічного нагляду за будівництвом і капітальним ремонтом</t>
  </si>
  <si>
    <t>070804   Централізовані бухгалтерії обласних, міських, районних відділів освіти</t>
  </si>
  <si>
    <t>070808   Допомога дітям-сиротам та дітям, позбавленим батьківського піклування, яким виповнюється 18 років</t>
  </si>
  <si>
    <t>15      Управління праці та соціального захисту населення Амур-Нижньодніпровської районної у м. Дніпропетровську ради</t>
  </si>
  <si>
    <t>091204   Територіальні центри соціального обслуговування (надання соціальних послуг)</t>
  </si>
  <si>
    <t>091205  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</si>
  <si>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100203   Благоустрій міст, сіл, селищ</t>
  </si>
  <si>
    <t>Всього</t>
  </si>
  <si>
    <t>Кількість установ та закладів бюджетної сфери</t>
  </si>
  <si>
    <t>Доходи, всього</t>
  </si>
  <si>
    <t>з них:</t>
  </si>
  <si>
    <t>010116   Органи місцевого самоврядування (утримання апарату)</t>
  </si>
  <si>
    <t>Видатки, всього</t>
  </si>
  <si>
    <t>090412   Інші видатки на соціальний захист населення (розшифрувати за програмами та видами допомог)</t>
  </si>
  <si>
    <t>091209   Фінансова підтримка громадських організацій інвалідів і ветеранів (розшифрувати)</t>
  </si>
  <si>
    <t>090802   Інші програми соціального захисту дітей (розшифрувати за програмами)</t>
  </si>
  <si>
    <t>Власні надходження бюджетних установ, всього</t>
  </si>
  <si>
    <t>у т.ч. за видами</t>
  </si>
  <si>
    <t>Показники (назва головного розпорядника коштів та КФК)</t>
  </si>
  <si>
    <t>Проект бюджету на 2016 рік, разом</t>
  </si>
  <si>
    <t>Загальний фонд</t>
  </si>
  <si>
    <t>Спеціальний фонд</t>
  </si>
  <si>
    <t>(тис. грн.) з 3-мя знаками після коми</t>
  </si>
  <si>
    <t>Зведені показники бюджету Амур - Нижньодніпровського району у місті на 2016 рік</t>
  </si>
  <si>
    <t>01      Амур - Нижньодніпровська  районна у місті Дніпропетровську   рада</t>
  </si>
  <si>
    <t>10      Відділ освіти Амур - Нижньодніпровської районної у м.Дніпропетровську ради</t>
  </si>
  <si>
    <t>20      Управління-служба у справах дітей  Амур - Нижньодніпровської районної у місті Дніпропетровську ради</t>
  </si>
  <si>
    <t>41      Відділ комунального господарства  Амур - Нижньодніпровської районної у м. Дніпропетровську ради</t>
  </si>
  <si>
    <t>75       Фінансове управління  Амур - Нижньодніпровської районної у місті ради</t>
  </si>
  <si>
    <t>091108 Заходи за здоровлення та відпочинку дітей</t>
  </si>
  <si>
    <t>091102 Програми і заходи центрів соціальних служб для сім*ї, дітей та молоді</t>
  </si>
  <si>
    <t>091103 Соціальні програми і заходи державних органів у справах молоді</t>
  </si>
  <si>
    <t>091104 Соціальні програми і заходи державних органів з питань забезпечення рівних прав жінок і чоловіків</t>
  </si>
  <si>
    <t>130102 Проведення навчально-тренувальних зборів і змагань</t>
  </si>
  <si>
    <t>130106 Проведення навчально-тренувальних зборів і змагань з неолімпійських видів спорту</t>
  </si>
  <si>
    <t>Комплексна програма соціального захисту громадян м.Дніпропетровська, які постраждали внаслідок ЧАЕЄ</t>
  </si>
  <si>
    <t>Комплексна програма соціального захисту громадян ветеранів війни і праці м.Дніпропетровська, "ВЕТЕРАН"</t>
  </si>
  <si>
    <t>Комплексна програма соціального захисту інвалідів м.Дніпропетровська, "ТУРБОТА"</t>
  </si>
  <si>
    <t>Районна комплексна програма соціального захисту осіб обмеженими фізичними можливостями "ТУРБОТА"</t>
  </si>
  <si>
    <t>Районна комплексна програма соціального захисту населення</t>
  </si>
  <si>
    <t>Районна комплексна програма "ВЕТЕРАН"</t>
  </si>
  <si>
    <t>Районна програма діяльності квартальних комітетів</t>
  </si>
  <si>
    <t>150201 Збереження, розвиток, реконструкція та реставрація пам*яток істории та культури</t>
  </si>
  <si>
    <t>Плата за послуги, що надаються бюджетними установами згідно з їх основною діяльністю (25010100)</t>
  </si>
  <si>
    <t>Плата за оренду майна бюджетних установ (25010300)</t>
  </si>
  <si>
    <t xml:space="preserve">Мтеріальне заохочення районної ради ветеранів </t>
  </si>
  <si>
    <t>Матеріальне заохочення непрацюючим пенсіонерам - 50 головам первинних організацій</t>
  </si>
  <si>
    <t>Придбання канцтоварів для районної ради ветеранів</t>
  </si>
  <si>
    <t>Оплата послуг з заправки картриджів районній раді ветеранів</t>
  </si>
  <si>
    <t>Придбання канцтоварів дітям сиротам та дітям які опинились в складних життєвих обставинах які вперше йдуть до школи</t>
  </si>
  <si>
    <t>Придбання подарунків до дня захисту дітей, до святкування Різдвяних та Новорічних свят дітям сиротам та дітям які опинились в складних життєвих обставинах, дітям які знаходяться у притулку "Барвінок" з нагоди дня Святого Миколая</t>
  </si>
  <si>
    <t>Оренда автотранспортних засобів для проведення профілактичних рейдових заходів</t>
  </si>
  <si>
    <t>Ремонт памятнику О.А. Брандису</t>
  </si>
  <si>
    <t>Ремонт памятнику по вул.Славгородській "Загиблим воїнам"</t>
  </si>
  <si>
    <t>Ремонт памятнику "Воїнам - водіям"</t>
  </si>
  <si>
    <t>Демонтаж памяток згідно декомунікації</t>
  </si>
  <si>
    <t>Освітня субвенція</t>
  </si>
  <si>
    <t>Власні доходи</t>
  </si>
  <si>
    <t>касові видатки за 2015р. (заг.+ спец. фонд) без субвенцій</t>
  </si>
  <si>
    <t>Голова районної у місті ради                                                         О.О.Пермяков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</si>
</sst>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"/>
    <numFmt numFmtId="182" formatCode="0.000"/>
    <numFmt numFmtId="183" formatCode="0.0000"/>
  </numFmts>
  <fonts count="41"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4" fillId="33" borderId="10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 indent="2"/>
    </xf>
    <xf numFmtId="0" fontId="0" fillId="33" borderId="10" xfId="0" applyNumberFormat="1" applyFont="1" applyFill="1" applyBorder="1" applyAlignment="1">
      <alignment horizontal="left" vertical="top" wrapText="1" indent="6"/>
    </xf>
    <xf numFmtId="180" fontId="2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left" vertical="top" wrapText="1" indent="6"/>
    </xf>
    <xf numFmtId="0" fontId="5" fillId="33" borderId="10" xfId="0" applyNumberFormat="1" applyFont="1" applyFill="1" applyBorder="1" applyAlignment="1">
      <alignment horizontal="left" vertical="top" wrapText="1" indent="2"/>
    </xf>
    <xf numFmtId="0" fontId="0" fillId="33" borderId="10" xfId="0" applyNumberFormat="1" applyFill="1" applyBorder="1" applyAlignment="1">
      <alignment horizontal="left" vertical="center" wrapText="1" indent="6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75"/>
  <sheetViews>
    <sheetView tabSelected="1" zoomScale="115" zoomScaleNormal="115" zoomScalePageLayoutView="0" workbookViewId="0" topLeftCell="A64">
      <selection activeCell="E75" sqref="E75"/>
    </sheetView>
  </sheetViews>
  <sheetFormatPr defaultColWidth="10.66015625" defaultRowHeight="11.25" outlineLevelRow="3"/>
  <cols>
    <col min="1" max="1" width="62.5" style="1" customWidth="1"/>
    <col min="2" max="2" width="11.83203125" style="1" customWidth="1"/>
    <col min="3" max="3" width="15.16015625" style="1" customWidth="1"/>
    <col min="4" max="4" width="15.83203125" style="1" customWidth="1"/>
    <col min="5" max="5" width="15.16015625" style="1" customWidth="1"/>
    <col min="6" max="6" width="15.5" style="0" customWidth="1"/>
  </cols>
  <sheetData>
    <row r="1" spans="1:5" ht="25.5" customHeight="1">
      <c r="A1" s="37" t="s">
        <v>29</v>
      </c>
      <c r="B1" s="37"/>
      <c r="C1" s="37"/>
      <c r="D1" s="37"/>
      <c r="E1" s="37"/>
    </row>
    <row r="2" spans="1:6" s="1" customFormat="1" ht="38.25" customHeight="1">
      <c r="A2" s="38"/>
      <c r="B2" s="38"/>
      <c r="C2" s="38"/>
      <c r="D2" s="38"/>
      <c r="E2" s="4" t="s">
        <v>28</v>
      </c>
      <c r="F2" s="31"/>
    </row>
    <row r="3" spans="1:6" s="1" customFormat="1" ht="60" customHeight="1">
      <c r="A3" s="5" t="s">
        <v>24</v>
      </c>
      <c r="B3" s="5" t="s">
        <v>14</v>
      </c>
      <c r="C3" s="5" t="s">
        <v>25</v>
      </c>
      <c r="D3" s="5" t="s">
        <v>26</v>
      </c>
      <c r="E3" s="5" t="s">
        <v>27</v>
      </c>
      <c r="F3" s="36" t="s">
        <v>64</v>
      </c>
    </row>
    <row r="4" spans="1:6" s="2" customFormat="1" ht="12.75" customHeight="1">
      <c r="A4" s="6" t="s">
        <v>15</v>
      </c>
      <c r="B4" s="6"/>
      <c r="C4" s="26">
        <f>D4+E4</f>
        <v>107623.172</v>
      </c>
      <c r="D4" s="27">
        <f>D6+D11</f>
        <v>95002.3</v>
      </c>
      <c r="E4" s="27">
        <f>E7</f>
        <v>12620.872</v>
      </c>
      <c r="F4" s="34"/>
    </row>
    <row r="5" spans="1:6" s="1" customFormat="1" ht="12.75" customHeight="1">
      <c r="A5" s="8" t="s">
        <v>16</v>
      </c>
      <c r="B5" s="8"/>
      <c r="C5" s="5"/>
      <c r="D5" s="19"/>
      <c r="E5" s="28"/>
      <c r="F5" s="35"/>
    </row>
    <row r="6" spans="1:6" s="1" customFormat="1" ht="12.75" customHeight="1">
      <c r="A6" s="8" t="s">
        <v>63</v>
      </c>
      <c r="B6" s="8"/>
      <c r="C6" s="5"/>
      <c r="D6" s="28">
        <v>1788.1</v>
      </c>
      <c r="E6" s="28"/>
      <c r="F6" s="35"/>
    </row>
    <row r="7" spans="1:6" s="1" customFormat="1" ht="12.75" customHeight="1">
      <c r="A7" s="8" t="s">
        <v>22</v>
      </c>
      <c r="B7" s="8"/>
      <c r="C7" s="29">
        <v>12620.872</v>
      </c>
      <c r="D7" s="19"/>
      <c r="E7" s="28">
        <v>12620.872</v>
      </c>
      <c r="F7" s="35"/>
    </row>
    <row r="8" spans="1:6" s="1" customFormat="1" ht="12.75" customHeight="1">
      <c r="A8" s="8" t="s">
        <v>23</v>
      </c>
      <c r="B8" s="8"/>
      <c r="C8" s="5"/>
      <c r="D8" s="19"/>
      <c r="E8" s="19"/>
      <c r="F8" s="35"/>
    </row>
    <row r="9" spans="1:6" s="1" customFormat="1" ht="22.5" customHeight="1">
      <c r="A9" s="30" t="s">
        <v>49</v>
      </c>
      <c r="B9" s="8"/>
      <c r="C9" s="5">
        <v>12567.112</v>
      </c>
      <c r="D9" s="19"/>
      <c r="E9" s="19">
        <v>12567.112</v>
      </c>
      <c r="F9" s="35"/>
    </row>
    <row r="10" spans="1:6" s="1" customFormat="1" ht="12.75" customHeight="1">
      <c r="A10" s="8" t="s">
        <v>50</v>
      </c>
      <c r="B10" s="8"/>
      <c r="C10" s="29">
        <v>53.76</v>
      </c>
      <c r="D10" s="19"/>
      <c r="E10" s="28">
        <v>53.76</v>
      </c>
      <c r="F10" s="35"/>
    </row>
    <row r="11" spans="1:6" s="1" customFormat="1" ht="12.75" customHeight="1">
      <c r="A11" s="10" t="s">
        <v>62</v>
      </c>
      <c r="B11" s="20"/>
      <c r="C11" s="7">
        <f>D11+E11</f>
        <v>93214.2</v>
      </c>
      <c r="D11" s="9">
        <v>93214.2</v>
      </c>
      <c r="E11" s="9"/>
      <c r="F11" s="35"/>
    </row>
    <row r="12" spans="1:6" s="1" customFormat="1" ht="12.75" customHeight="1">
      <c r="A12" s="10"/>
      <c r="B12" s="20"/>
      <c r="C12" s="7"/>
      <c r="D12" s="9"/>
      <c r="E12" s="9"/>
      <c r="F12" s="35"/>
    </row>
    <row r="13" spans="1:6" s="3" customFormat="1" ht="11.25" customHeight="1">
      <c r="A13" s="11" t="s">
        <v>18</v>
      </c>
      <c r="B13" s="21"/>
      <c r="C13" s="7"/>
      <c r="D13" s="32"/>
      <c r="E13" s="32"/>
      <c r="F13" s="34"/>
    </row>
    <row r="14" spans="1:6" ht="15" customHeight="1" outlineLevel="1">
      <c r="A14" s="12" t="s">
        <v>30</v>
      </c>
      <c r="B14" s="22"/>
      <c r="C14" s="7">
        <f aca="true" t="shared" si="0" ref="C14:C67">D14+E14</f>
        <v>4951.417999999999</v>
      </c>
      <c r="D14" s="32">
        <f>D15+D16+D17+D18+D19+D20+D21+D22+D23</f>
        <v>4951.417999999999</v>
      </c>
      <c r="E14" s="32">
        <f>E15+E16+E17+E18+E19+E20+E21+E22+E23</f>
        <v>0</v>
      </c>
      <c r="F14" s="32">
        <f>F15+F16+F17+F18+F19+F20+F21+F22+F23</f>
        <v>5151.089</v>
      </c>
    </row>
    <row r="15" spans="1:6" ht="28.5" customHeight="1" outlineLevel="2">
      <c r="A15" s="13" t="s">
        <v>17</v>
      </c>
      <c r="B15" s="23">
        <v>1</v>
      </c>
      <c r="C15" s="14">
        <f t="shared" si="0"/>
        <v>4033.091</v>
      </c>
      <c r="D15" s="33">
        <v>4033.091</v>
      </c>
      <c r="E15" s="33"/>
      <c r="F15" s="33">
        <f>3912.708+0.577</f>
        <v>3913.2850000000003</v>
      </c>
    </row>
    <row r="16" spans="1:6" ht="27" customHeight="1" outlineLevel="3">
      <c r="A16" s="13" t="s">
        <v>0</v>
      </c>
      <c r="B16" s="23">
        <v>1</v>
      </c>
      <c r="C16" s="14">
        <f t="shared" si="0"/>
        <v>596.09</v>
      </c>
      <c r="D16" s="33">
        <v>596.09</v>
      </c>
      <c r="E16" s="33"/>
      <c r="F16" s="33">
        <v>543.141</v>
      </c>
    </row>
    <row r="17" spans="1:6" ht="27" customHeight="1" outlineLevel="3">
      <c r="A17" s="15" t="s">
        <v>36</v>
      </c>
      <c r="B17" s="23"/>
      <c r="C17" s="14">
        <f t="shared" si="0"/>
        <v>14.24</v>
      </c>
      <c r="D17" s="33">
        <v>14.24</v>
      </c>
      <c r="E17" s="33"/>
      <c r="F17" s="33">
        <v>14.241</v>
      </c>
    </row>
    <row r="18" spans="1:6" ht="28.5" customHeight="1" outlineLevel="2">
      <c r="A18" s="13" t="s">
        <v>1</v>
      </c>
      <c r="B18" s="23"/>
      <c r="C18" s="14">
        <f t="shared" si="0"/>
        <v>164.08</v>
      </c>
      <c r="D18" s="33">
        <v>164.08</v>
      </c>
      <c r="E18" s="33"/>
      <c r="F18" s="33">
        <f>434.263+213.884</f>
        <v>648.1469999999999</v>
      </c>
    </row>
    <row r="19" spans="1:6" ht="22.5" customHeight="1" outlineLevel="2">
      <c r="A19" s="15" t="s">
        <v>37</v>
      </c>
      <c r="B19" s="23"/>
      <c r="C19" s="14">
        <f t="shared" si="0"/>
        <v>8.678</v>
      </c>
      <c r="D19" s="33">
        <v>8.678</v>
      </c>
      <c r="E19" s="33"/>
      <c r="F19" s="33">
        <v>8.678</v>
      </c>
    </row>
    <row r="20" spans="1:6" ht="31.5" customHeight="1" outlineLevel="2">
      <c r="A20" s="15" t="s">
        <v>38</v>
      </c>
      <c r="B20" s="23"/>
      <c r="C20" s="14">
        <f t="shared" si="0"/>
        <v>9.65</v>
      </c>
      <c r="D20" s="14">
        <v>9.65</v>
      </c>
      <c r="E20" s="33"/>
      <c r="F20" s="14">
        <v>9.65</v>
      </c>
    </row>
    <row r="21" spans="1:6" ht="25.5" customHeight="1" outlineLevel="2">
      <c r="A21" s="15" t="s">
        <v>35</v>
      </c>
      <c r="B21" s="23"/>
      <c r="C21" s="14">
        <f t="shared" si="0"/>
        <v>111.642</v>
      </c>
      <c r="D21" s="33">
        <v>111.642</v>
      </c>
      <c r="E21" s="33"/>
      <c r="F21" s="33">
        <v>0</v>
      </c>
    </row>
    <row r="22" spans="1:6" ht="21.75" customHeight="1" outlineLevel="2">
      <c r="A22" s="15" t="s">
        <v>39</v>
      </c>
      <c r="B22" s="23"/>
      <c r="C22" s="14">
        <f t="shared" si="0"/>
        <v>6.43</v>
      </c>
      <c r="D22" s="33">
        <v>6.43</v>
      </c>
      <c r="E22" s="33"/>
      <c r="F22" s="33">
        <v>6.43</v>
      </c>
    </row>
    <row r="23" spans="1:6" ht="24.75" customHeight="1" outlineLevel="2">
      <c r="A23" s="15" t="s">
        <v>40</v>
      </c>
      <c r="B23" s="23"/>
      <c r="C23" s="14">
        <f t="shared" si="0"/>
        <v>7.517</v>
      </c>
      <c r="D23" s="33">
        <v>7.517</v>
      </c>
      <c r="E23" s="33"/>
      <c r="F23" s="33">
        <v>7.517</v>
      </c>
    </row>
    <row r="24" spans="1:6" ht="33.75" customHeight="1" outlineLevel="3">
      <c r="A24" s="12" t="s">
        <v>31</v>
      </c>
      <c r="B24" s="23"/>
      <c r="C24" s="7">
        <f t="shared" si="0"/>
        <v>207838.64500000002</v>
      </c>
      <c r="D24" s="32">
        <f>D25+D26+D27+D28+D29+D30+D31+D32+D33</f>
        <v>195260.958</v>
      </c>
      <c r="E24" s="32">
        <f>E25+E26+E27+E28+E29+E30+E31+E32+E33</f>
        <v>12577.687</v>
      </c>
      <c r="F24" s="32">
        <f>F25+F26+F27+F28+F29+F30+F31+F32+F33</f>
        <v>184865.49</v>
      </c>
    </row>
    <row r="25" spans="1:6" ht="21.75" customHeight="1" outlineLevel="2">
      <c r="A25" s="13" t="s">
        <v>17</v>
      </c>
      <c r="B25" s="23">
        <v>1</v>
      </c>
      <c r="C25" s="14">
        <f t="shared" si="0"/>
        <v>479.515</v>
      </c>
      <c r="D25" s="33">
        <v>479.515</v>
      </c>
      <c r="E25" s="33"/>
      <c r="F25" s="33">
        <v>377.4</v>
      </c>
    </row>
    <row r="26" spans="1:6" ht="25.5" customHeight="1" outlineLevel="1">
      <c r="A26" s="13" t="s">
        <v>2</v>
      </c>
      <c r="B26" s="22">
        <v>24</v>
      </c>
      <c r="C26" s="14">
        <f t="shared" si="0"/>
        <v>90486.21399999999</v>
      </c>
      <c r="D26" s="33">
        <v>78436.128</v>
      </c>
      <c r="E26" s="33">
        <v>12050.086</v>
      </c>
      <c r="F26" s="33">
        <v>78596.364</v>
      </c>
    </row>
    <row r="27" spans="1:6" ht="27" customHeight="1" outlineLevel="2">
      <c r="A27" s="13" t="s">
        <v>3</v>
      </c>
      <c r="B27" s="23">
        <v>21</v>
      </c>
      <c r="C27" s="14">
        <f t="shared" si="0"/>
        <v>109300.036</v>
      </c>
      <c r="D27" s="33">
        <v>109246.276</v>
      </c>
      <c r="E27" s="33">
        <v>53.76</v>
      </c>
      <c r="F27" s="33">
        <v>98612.273</v>
      </c>
    </row>
    <row r="28" spans="1:6" ht="32.25" customHeight="1" outlineLevel="3">
      <c r="A28" s="13" t="s">
        <v>4</v>
      </c>
      <c r="B28" s="23">
        <v>2</v>
      </c>
      <c r="C28" s="14">
        <f t="shared" si="0"/>
        <v>3703.377</v>
      </c>
      <c r="D28" s="33">
        <v>3703.377</v>
      </c>
      <c r="E28" s="33"/>
      <c r="F28" s="33">
        <f>3443.848+18.262</f>
        <v>3462.11</v>
      </c>
    </row>
    <row r="29" spans="1:6" ht="23.25" customHeight="1" outlineLevel="2">
      <c r="A29" s="13" t="s">
        <v>5</v>
      </c>
      <c r="B29" s="23">
        <v>1</v>
      </c>
      <c r="C29" s="14">
        <f t="shared" si="0"/>
        <v>342.834</v>
      </c>
      <c r="D29" s="33">
        <v>342.834</v>
      </c>
      <c r="E29" s="33"/>
      <c r="F29" s="33">
        <v>388.205</v>
      </c>
    </row>
    <row r="30" spans="1:6" ht="25.5" customHeight="1" outlineLevel="3">
      <c r="A30" s="13" t="s">
        <v>6</v>
      </c>
      <c r="B30" s="23">
        <v>1</v>
      </c>
      <c r="C30" s="14">
        <f t="shared" si="0"/>
        <v>598.51</v>
      </c>
      <c r="D30" s="33">
        <v>598.51</v>
      </c>
      <c r="E30" s="33"/>
      <c r="F30" s="33">
        <v>586.84</v>
      </c>
    </row>
    <row r="31" spans="1:6" ht="33" customHeight="1" outlineLevel="3">
      <c r="A31" s="13" t="s">
        <v>7</v>
      </c>
      <c r="B31" s="23">
        <v>1</v>
      </c>
      <c r="C31" s="14">
        <f t="shared" si="0"/>
        <v>1871.797</v>
      </c>
      <c r="D31" s="33">
        <v>1871.797</v>
      </c>
      <c r="E31" s="33"/>
      <c r="F31" s="33">
        <v>1923.49</v>
      </c>
    </row>
    <row r="32" spans="1:6" ht="30" customHeight="1" outlineLevel="3">
      <c r="A32" s="13" t="s">
        <v>8</v>
      </c>
      <c r="B32" s="23"/>
      <c r="C32" s="14">
        <f t="shared" si="0"/>
        <v>38.075</v>
      </c>
      <c r="D32" s="33">
        <v>38.075</v>
      </c>
      <c r="E32" s="33"/>
      <c r="F32" s="33">
        <v>81.564</v>
      </c>
    </row>
    <row r="33" spans="1:6" ht="23.25" customHeight="1" outlineLevel="3">
      <c r="A33" s="15" t="s">
        <v>35</v>
      </c>
      <c r="B33" s="23"/>
      <c r="C33" s="14">
        <f t="shared" si="0"/>
        <v>1018.287</v>
      </c>
      <c r="D33" s="33">
        <v>544.446</v>
      </c>
      <c r="E33" s="33">
        <v>473.841</v>
      </c>
      <c r="F33" s="33">
        <v>837.244</v>
      </c>
    </row>
    <row r="34" spans="1:6" ht="33" customHeight="1" outlineLevel="3">
      <c r="A34" s="12" t="s">
        <v>9</v>
      </c>
      <c r="B34" s="23"/>
      <c r="C34" s="7">
        <f t="shared" si="0"/>
        <v>7820.312</v>
      </c>
      <c r="D34" s="32">
        <f>D35+D36</f>
        <v>7820.312</v>
      </c>
      <c r="E34" s="32">
        <f>E35+E36</f>
        <v>0</v>
      </c>
      <c r="F34" s="32">
        <f>F35+F36</f>
        <v>6634.898</v>
      </c>
    </row>
    <row r="35" spans="1:6" ht="25.5" customHeight="1" outlineLevel="3">
      <c r="A35" s="13" t="s">
        <v>17</v>
      </c>
      <c r="B35" s="23">
        <v>1</v>
      </c>
      <c r="C35" s="14">
        <f t="shared" si="0"/>
        <v>5287.909</v>
      </c>
      <c r="D35" s="33">
        <v>5287.909</v>
      </c>
      <c r="E35" s="33"/>
      <c r="F35" s="33">
        <v>4408.095</v>
      </c>
    </row>
    <row r="36" spans="1:6" ht="27" customHeight="1" outlineLevel="3">
      <c r="A36" s="13" t="s">
        <v>19</v>
      </c>
      <c r="B36" s="23"/>
      <c r="C36" s="14">
        <f t="shared" si="0"/>
        <v>2532.4030000000002</v>
      </c>
      <c r="D36" s="33">
        <f>D37+D38+D39+D40+D41+D42+D43</f>
        <v>2532.4030000000002</v>
      </c>
      <c r="E36" s="33">
        <f>E37+E38+E39+E40+E41+E42+E43</f>
        <v>0</v>
      </c>
      <c r="F36" s="33">
        <f>F37+F38+F39+F40+F41+F42+F43</f>
        <v>2226.803</v>
      </c>
    </row>
    <row r="37" spans="1:6" ht="27" customHeight="1" outlineLevel="3">
      <c r="A37" s="15" t="s">
        <v>41</v>
      </c>
      <c r="B37" s="23"/>
      <c r="C37" s="14">
        <f t="shared" si="0"/>
        <v>133</v>
      </c>
      <c r="D37" s="33">
        <v>133</v>
      </c>
      <c r="E37" s="33"/>
      <c r="F37" s="33">
        <v>103.297</v>
      </c>
    </row>
    <row r="38" spans="1:6" ht="27" customHeight="1" outlineLevel="3">
      <c r="A38" s="15" t="s">
        <v>42</v>
      </c>
      <c r="B38" s="23"/>
      <c r="C38" s="14">
        <f t="shared" si="0"/>
        <v>82</v>
      </c>
      <c r="D38" s="33">
        <v>82</v>
      </c>
      <c r="E38" s="33"/>
      <c r="F38" s="33">
        <v>77.856</v>
      </c>
    </row>
    <row r="39" spans="1:6" ht="27" customHeight="1" outlineLevel="3">
      <c r="A39" s="15" t="s">
        <v>43</v>
      </c>
      <c r="B39" s="23"/>
      <c r="C39" s="14">
        <f t="shared" si="0"/>
        <v>1836</v>
      </c>
      <c r="D39" s="33">
        <v>1836</v>
      </c>
      <c r="E39" s="33"/>
      <c r="F39" s="33">
        <v>1641.6</v>
      </c>
    </row>
    <row r="40" spans="1:6" ht="27" customHeight="1" outlineLevel="3">
      <c r="A40" s="15" t="s">
        <v>44</v>
      </c>
      <c r="B40" s="23"/>
      <c r="C40" s="14">
        <f t="shared" si="0"/>
        <v>1.56</v>
      </c>
      <c r="D40" s="33">
        <v>1.56</v>
      </c>
      <c r="E40" s="33"/>
      <c r="F40" s="33">
        <v>1.422</v>
      </c>
    </row>
    <row r="41" spans="1:6" ht="27" customHeight="1" outlineLevel="3">
      <c r="A41" s="15" t="s">
        <v>45</v>
      </c>
      <c r="B41" s="23"/>
      <c r="C41" s="14">
        <f t="shared" si="0"/>
        <v>385.967</v>
      </c>
      <c r="D41" s="33">
        <v>385.967</v>
      </c>
      <c r="E41" s="33"/>
      <c r="F41" s="33">
        <v>318.724</v>
      </c>
    </row>
    <row r="42" spans="1:6" ht="27" customHeight="1" outlineLevel="3">
      <c r="A42" s="15" t="s">
        <v>46</v>
      </c>
      <c r="B42" s="23"/>
      <c r="C42" s="14">
        <f t="shared" si="0"/>
        <v>3.48</v>
      </c>
      <c r="D42" s="33">
        <v>3.48</v>
      </c>
      <c r="E42" s="33"/>
      <c r="F42" s="33">
        <v>3.18</v>
      </c>
    </row>
    <row r="43" spans="1:6" ht="27" customHeight="1" outlineLevel="3">
      <c r="A43" s="15" t="s">
        <v>47</v>
      </c>
      <c r="B43" s="23"/>
      <c r="C43" s="14">
        <f t="shared" si="0"/>
        <v>90.396</v>
      </c>
      <c r="D43" s="33">
        <v>90.396</v>
      </c>
      <c r="E43" s="33"/>
      <c r="F43" s="33">
        <v>80.724</v>
      </c>
    </row>
    <row r="44" spans="1:6" ht="26.25" customHeight="1" outlineLevel="3">
      <c r="A44" s="13" t="s">
        <v>10</v>
      </c>
      <c r="B44" s="23">
        <v>1</v>
      </c>
      <c r="C44" s="7">
        <f t="shared" si="0"/>
        <v>3988.672</v>
      </c>
      <c r="D44" s="32">
        <v>3945.487</v>
      </c>
      <c r="E44" s="32">
        <v>43.185</v>
      </c>
      <c r="F44" s="32">
        <f>4621.948+65.59</f>
        <v>4687.5380000000005</v>
      </c>
    </row>
    <row r="45" spans="1:6" ht="61.5" customHeight="1" outlineLevel="3">
      <c r="A45" s="13" t="s">
        <v>11</v>
      </c>
      <c r="B45" s="23"/>
      <c r="C45" s="7">
        <f t="shared" si="0"/>
        <v>715.391</v>
      </c>
      <c r="D45" s="32">
        <v>715.391</v>
      </c>
      <c r="E45" s="33"/>
      <c r="F45" s="32">
        <v>598.098</v>
      </c>
    </row>
    <row r="46" spans="1:6" ht="26.25" customHeight="1" outlineLevel="3">
      <c r="A46" s="13" t="s">
        <v>20</v>
      </c>
      <c r="B46" s="23"/>
      <c r="C46" s="7">
        <f t="shared" si="0"/>
        <v>225.184</v>
      </c>
      <c r="D46" s="32">
        <f>D47+D48+D49+D50</f>
        <v>225.184</v>
      </c>
      <c r="E46" s="32">
        <f>E47+E48+E49+E50</f>
        <v>0</v>
      </c>
      <c r="F46" s="32">
        <f>F47+F48+F49+F50</f>
        <v>207.009</v>
      </c>
    </row>
    <row r="47" spans="1:6" ht="26.25" customHeight="1" outlineLevel="3">
      <c r="A47" s="15" t="s">
        <v>51</v>
      </c>
      <c r="B47" s="23"/>
      <c r="C47" s="14">
        <f t="shared" si="0"/>
        <v>85.688</v>
      </c>
      <c r="D47" s="33">
        <v>85.688</v>
      </c>
      <c r="E47" s="33"/>
      <c r="F47" s="33">
        <v>85.133</v>
      </c>
    </row>
    <row r="48" spans="1:6" ht="26.25" customHeight="1" outlineLevel="3">
      <c r="A48" s="15" t="s">
        <v>52</v>
      </c>
      <c r="B48" s="23"/>
      <c r="C48" s="14">
        <f t="shared" si="0"/>
        <v>122.032</v>
      </c>
      <c r="D48" s="33">
        <v>122.032</v>
      </c>
      <c r="E48" s="33"/>
      <c r="F48" s="33">
        <v>109.851</v>
      </c>
    </row>
    <row r="49" spans="1:6" ht="26.25" customHeight="1" outlineLevel="3">
      <c r="A49" s="15" t="s">
        <v>53</v>
      </c>
      <c r="B49" s="23"/>
      <c r="C49" s="14">
        <f t="shared" si="0"/>
        <v>16.344</v>
      </c>
      <c r="D49" s="33">
        <v>16.344</v>
      </c>
      <c r="E49" s="33"/>
      <c r="F49" s="33">
        <v>11.614</v>
      </c>
    </row>
    <row r="50" spans="1:6" ht="26.25" customHeight="1" outlineLevel="3">
      <c r="A50" s="15" t="s">
        <v>54</v>
      </c>
      <c r="B50" s="23"/>
      <c r="C50" s="14">
        <f t="shared" si="0"/>
        <v>1.12</v>
      </c>
      <c r="D50" s="33">
        <v>1.12</v>
      </c>
      <c r="E50" s="33"/>
      <c r="F50" s="33">
        <v>0.411</v>
      </c>
    </row>
    <row r="51" spans="1:6" ht="39.75" customHeight="1" outlineLevel="3">
      <c r="A51" s="16" t="s">
        <v>32</v>
      </c>
      <c r="B51" s="22"/>
      <c r="C51" s="7">
        <f t="shared" si="0"/>
        <v>1137.028</v>
      </c>
      <c r="D51" s="32">
        <f>D52+D53+D57</f>
        <v>1137.028</v>
      </c>
      <c r="E51" s="32">
        <f>E52+E53+E57</f>
        <v>0</v>
      </c>
      <c r="F51" s="32">
        <f>F52+F53+F57</f>
        <v>974.4989999999999</v>
      </c>
    </row>
    <row r="52" spans="1:6" ht="28.5" customHeight="1" outlineLevel="3">
      <c r="A52" s="13" t="s">
        <v>17</v>
      </c>
      <c r="B52" s="23">
        <v>1</v>
      </c>
      <c r="C52" s="14">
        <f t="shared" si="0"/>
        <v>711.908</v>
      </c>
      <c r="D52" s="33">
        <v>711.908</v>
      </c>
      <c r="E52" s="33"/>
      <c r="F52" s="33">
        <v>646.781</v>
      </c>
    </row>
    <row r="53" spans="1:6" ht="22.5" customHeight="1" outlineLevel="3">
      <c r="A53" s="13" t="s">
        <v>21</v>
      </c>
      <c r="B53" s="23"/>
      <c r="C53" s="14">
        <f t="shared" si="0"/>
        <v>79.022</v>
      </c>
      <c r="D53" s="33">
        <f>D54+D55+D56</f>
        <v>79.022</v>
      </c>
      <c r="E53" s="33"/>
      <c r="F53" s="33">
        <v>33.718</v>
      </c>
    </row>
    <row r="54" spans="1:6" ht="22.5" customHeight="1" outlineLevel="3">
      <c r="A54" s="15" t="s">
        <v>55</v>
      </c>
      <c r="B54" s="23"/>
      <c r="C54" s="14">
        <f t="shared" si="0"/>
        <v>3.259</v>
      </c>
      <c r="D54" s="33">
        <v>3.259</v>
      </c>
      <c r="E54" s="33"/>
      <c r="F54" s="33">
        <v>7.82</v>
      </c>
    </row>
    <row r="55" spans="1:6" ht="59.25" customHeight="1" outlineLevel="3">
      <c r="A55" s="15" t="s">
        <v>56</v>
      </c>
      <c r="B55" s="23"/>
      <c r="C55" s="14">
        <f t="shared" si="0"/>
        <v>15.05</v>
      </c>
      <c r="D55" s="33">
        <v>15.05</v>
      </c>
      <c r="E55" s="33"/>
      <c r="F55" s="33">
        <v>8.528</v>
      </c>
    </row>
    <row r="56" spans="1:6" ht="22.5" customHeight="1" outlineLevel="3">
      <c r="A56" s="15" t="s">
        <v>57</v>
      </c>
      <c r="B56" s="23"/>
      <c r="C56" s="14">
        <f t="shared" si="0"/>
        <v>60.713</v>
      </c>
      <c r="D56" s="33">
        <v>60.713</v>
      </c>
      <c r="E56" s="33"/>
      <c r="F56" s="33">
        <v>17.37</v>
      </c>
    </row>
    <row r="57" spans="1:6" ht="27" customHeight="1" outlineLevel="3">
      <c r="A57" s="15" t="s">
        <v>35</v>
      </c>
      <c r="B57" s="23"/>
      <c r="C57" s="14">
        <f t="shared" si="0"/>
        <v>346.098</v>
      </c>
      <c r="D57" s="33">
        <v>346.098</v>
      </c>
      <c r="E57" s="33"/>
      <c r="F57" s="33">
        <v>294</v>
      </c>
    </row>
    <row r="58" spans="1:6" ht="27.75" customHeight="1" outlineLevel="3">
      <c r="A58" s="12" t="s">
        <v>33</v>
      </c>
      <c r="B58" s="23"/>
      <c r="C58" s="7">
        <f t="shared" si="0"/>
        <v>11772.164999999999</v>
      </c>
      <c r="D58" s="32">
        <f>D59+D60+D61</f>
        <v>11772.164999999999</v>
      </c>
      <c r="E58" s="32">
        <f>E59+E60+E61</f>
        <v>0</v>
      </c>
      <c r="F58" s="32">
        <f>F59+F60+F61</f>
        <v>3780.112</v>
      </c>
    </row>
    <row r="59" spans="1:6" ht="25.5" customHeight="1" outlineLevel="2">
      <c r="A59" s="13" t="s">
        <v>17</v>
      </c>
      <c r="B59" s="23">
        <v>1</v>
      </c>
      <c r="C59" s="14">
        <f t="shared" si="0"/>
        <v>443.63</v>
      </c>
      <c r="D59" s="33">
        <v>443.63</v>
      </c>
      <c r="E59" s="33"/>
      <c r="F59" s="33">
        <v>409.57</v>
      </c>
    </row>
    <row r="60" spans="1:6" ht="29.25" customHeight="1" outlineLevel="2">
      <c r="A60" s="13" t="s">
        <v>12</v>
      </c>
      <c r="B60" s="23"/>
      <c r="C60" s="14">
        <f t="shared" si="0"/>
        <v>10178.535</v>
      </c>
      <c r="D60" s="33">
        <v>10178.535</v>
      </c>
      <c r="E60" s="33"/>
      <c r="F60" s="33">
        <v>3370.542</v>
      </c>
    </row>
    <row r="61" spans="1:6" ht="21.75" customHeight="1" outlineLevel="2">
      <c r="A61" s="17" t="s">
        <v>48</v>
      </c>
      <c r="B61" s="23"/>
      <c r="C61" s="14">
        <f t="shared" si="0"/>
        <v>1150</v>
      </c>
      <c r="D61" s="33">
        <f>D62+D63+D64+D65</f>
        <v>1150</v>
      </c>
      <c r="E61" s="33"/>
      <c r="F61" s="33">
        <v>0</v>
      </c>
    </row>
    <row r="62" spans="1:6" ht="21.75" customHeight="1" outlineLevel="2">
      <c r="A62" s="17" t="s">
        <v>58</v>
      </c>
      <c r="B62" s="23"/>
      <c r="C62" s="14">
        <f t="shared" si="0"/>
        <v>150</v>
      </c>
      <c r="D62" s="33">
        <v>150</v>
      </c>
      <c r="E62" s="33"/>
      <c r="F62" s="33">
        <v>0</v>
      </c>
    </row>
    <row r="63" spans="1:6" ht="21.75" customHeight="1" outlineLevel="2">
      <c r="A63" s="17" t="s">
        <v>59</v>
      </c>
      <c r="B63" s="23"/>
      <c r="C63" s="14">
        <f t="shared" si="0"/>
        <v>150</v>
      </c>
      <c r="D63" s="33">
        <v>150</v>
      </c>
      <c r="E63" s="33"/>
      <c r="F63" s="33">
        <v>0</v>
      </c>
    </row>
    <row r="64" spans="1:6" ht="21.75" customHeight="1" outlineLevel="2">
      <c r="A64" s="17" t="s">
        <v>60</v>
      </c>
      <c r="B64" s="23"/>
      <c r="C64" s="14">
        <f t="shared" si="0"/>
        <v>350</v>
      </c>
      <c r="D64" s="33">
        <v>350</v>
      </c>
      <c r="E64" s="33"/>
      <c r="F64" s="33">
        <v>0</v>
      </c>
    </row>
    <row r="65" spans="1:6" ht="21.75" customHeight="1" outlineLevel="2">
      <c r="A65" s="17" t="s">
        <v>61</v>
      </c>
      <c r="B65" s="23"/>
      <c r="C65" s="14">
        <f t="shared" si="0"/>
        <v>500</v>
      </c>
      <c r="D65" s="33">
        <v>500</v>
      </c>
      <c r="E65" s="33"/>
      <c r="F65" s="33">
        <v>0</v>
      </c>
    </row>
    <row r="66" spans="1:6" ht="27.75" customHeight="1" outlineLevel="3">
      <c r="A66" s="12" t="s">
        <v>34</v>
      </c>
      <c r="B66" s="23"/>
      <c r="C66" s="7">
        <f t="shared" si="0"/>
        <v>1009.264</v>
      </c>
      <c r="D66" s="32">
        <f>D67</f>
        <v>1009.264</v>
      </c>
      <c r="E66" s="32">
        <f>E67</f>
        <v>0</v>
      </c>
      <c r="F66" s="32">
        <f>F67</f>
        <v>1118.127</v>
      </c>
    </row>
    <row r="67" spans="1:6" ht="24.75" customHeight="1" outlineLevel="2">
      <c r="A67" s="13" t="s">
        <v>17</v>
      </c>
      <c r="B67" s="23">
        <v>1</v>
      </c>
      <c r="C67" s="14">
        <f t="shared" si="0"/>
        <v>1009.264</v>
      </c>
      <c r="D67" s="33">
        <v>1009.264</v>
      </c>
      <c r="E67" s="33"/>
      <c r="F67" s="33">
        <f>1117.915+0.212</f>
        <v>1118.127</v>
      </c>
    </row>
    <row r="68" spans="1:6" ht="23.25" customHeight="1" outlineLevel="3">
      <c r="A68" s="18" t="s">
        <v>13</v>
      </c>
      <c r="B68" s="23">
        <f>B15+B16+B25+B26+B27+B28+B29+B30+B31+B35+B52+B59+B67+B44</f>
        <v>58</v>
      </c>
      <c r="C68" s="7">
        <f>C14+C24+C34+C51+C58+C66+C46+C45+C44</f>
        <v>239458.07900000003</v>
      </c>
      <c r="D68" s="7">
        <f>D14+D24+D34+D51+D58+D66+D46+D45+D44</f>
        <v>226837.20700000002</v>
      </c>
      <c r="E68" s="7">
        <f>E14+E24+E34+E51+E58+E66+E46+E45+E44</f>
        <v>12620.872</v>
      </c>
      <c r="F68" s="7">
        <f>F14+F24+F34+F51+F58+F66+F46+F45+F44</f>
        <v>208016.86</v>
      </c>
    </row>
    <row r="69" spans="2:5" ht="11.25" customHeight="1" outlineLevel="2">
      <c r="B69"/>
      <c r="C69"/>
      <c r="D69"/>
      <c r="E69"/>
    </row>
    <row r="70" spans="1:5" ht="19.5" customHeight="1" outlineLevel="3">
      <c r="A70" s="24" t="s">
        <v>65</v>
      </c>
      <c r="B70" s="25"/>
      <c r="C70"/>
      <c r="D70"/>
      <c r="E70"/>
    </row>
    <row r="71" spans="1:5" ht="11.25" customHeight="1" outlineLevel="1">
      <c r="A71" s="24"/>
      <c r="B71" s="25"/>
      <c r="C71"/>
      <c r="D71"/>
      <c r="E71"/>
    </row>
    <row r="72" spans="2:5" ht="11.25" customHeight="1" outlineLevel="2">
      <c r="B72"/>
      <c r="C72"/>
      <c r="D72"/>
      <c r="E72"/>
    </row>
    <row r="73" spans="2:5" ht="11.25" customHeight="1" outlineLevel="3">
      <c r="B73"/>
      <c r="C73"/>
      <c r="D73"/>
      <c r="E73"/>
    </row>
    <row r="74" spans="2:5" ht="12.75" customHeight="1">
      <c r="B74"/>
      <c r="C74"/>
      <c r="D74"/>
      <c r="E74"/>
    </row>
    <row r="75" spans="2:5" ht="11.25">
      <c r="B75"/>
      <c r="C75"/>
      <c r="D75"/>
      <c r="E75"/>
    </row>
  </sheetData>
  <sheetProtection/>
  <mergeCells count="2">
    <mergeCell ref="A1:E1"/>
    <mergeCell ref="A2:D2"/>
  </mergeCells>
  <printOptions/>
  <pageMargins left="0.3937007874015748" right="0.1968503937007874" top="0.3937007874015748" bottom="0.1968503937007874" header="0.31496062992125984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2016-02-15T13:31:15Z</cp:lastPrinted>
  <dcterms:created xsi:type="dcterms:W3CDTF">2016-01-18T10:58:43Z</dcterms:created>
  <dcterms:modified xsi:type="dcterms:W3CDTF">2016-02-15T14:36:06Z</dcterms:modified>
  <cp:category/>
  <cp:version/>
  <cp:contentType/>
  <cp:contentStatus/>
  <cp:revision>1</cp:revision>
</cp:coreProperties>
</file>